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8_{CF3CBF5A-3C83-49A8-AA56-E4526F2D0676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05" yWindow="0" windowWidth="12210" windowHeight="12885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0" i="1" l="1"/>
  <c r="H73" i="1"/>
  <c r="G73" i="1"/>
  <c r="F73" i="1"/>
  <c r="E79" i="1"/>
  <c r="E80" i="1"/>
  <c r="E13" i="1" l="1"/>
  <c r="H79" i="1" l="1"/>
  <c r="H78" i="1"/>
  <c r="H77" i="1"/>
  <c r="H76" i="1"/>
  <c r="H70" i="1"/>
  <c r="H68" i="1"/>
  <c r="H62" i="1"/>
  <c r="H60" i="1"/>
  <c r="H13" i="1"/>
  <c r="G17" i="1"/>
  <c r="F17" i="1"/>
  <c r="D17" i="1"/>
  <c r="C17" i="1"/>
  <c r="G27" i="1"/>
  <c r="F27" i="1"/>
  <c r="D27" i="1"/>
  <c r="C27" i="1"/>
  <c r="G37" i="1"/>
  <c r="F37" i="1"/>
  <c r="D37" i="1"/>
  <c r="E37" i="1" s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D73" i="1"/>
  <c r="C73" i="1"/>
  <c r="E73" i="1" s="1"/>
  <c r="G9" i="1"/>
  <c r="F9" i="1"/>
  <c r="D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F81" i="1" l="1"/>
  <c r="G81" i="1"/>
  <c r="H37" i="1"/>
  <c r="E27" i="1"/>
  <c r="H27" i="1" s="1"/>
  <c r="D81" i="1"/>
  <c r="E17" i="1"/>
  <c r="H1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<sst xmlns="http://schemas.openxmlformats.org/spreadsheetml/2006/main" count="89" uniqueCount="89">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</sst>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_ ;\-#,##0.00\ "/>
    <numFmt numFmtId="169" formatCode="_-* #,##0.00_-;\-* #,##0.00_-;_-* &quot;-&quot;??_-;_-@_-"/>
    <numFmt numFmtId="171" formatCode="General_)"/>
    <numFmt numFmtId="172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71" fontId="9" fillId="0" borderId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72" fontId="10" fillId="4" borderId="14" xfId="5" applyNumberFormat="1" applyFont="1" applyFill="1" applyBorder="1" applyAlignment="1" applyProtection="1">
      <alignment horizontal="right" vertical="center"/>
      <protection locked="0"/>
    </xf>
    <xf numFmtId="165" fontId="4" fillId="0" borderId="8" xfId="1" applyNumberFormat="1" applyFont="1" applyFill="1" applyBorder="1" applyAlignment="1" applyProtection="1">
      <alignment horizontal="right" vertical="center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  <xf numFmtId="172" fontId="10" fillId="4" borderId="16" xfId="5" applyNumberFormat="1" applyFont="1" applyFill="1" applyBorder="1" applyAlignment="1" applyProtection="1">
      <alignment horizontal="right" vertical="center"/>
      <protection locked="0"/>
    </xf>
  </cellXfs>
  <cellStyles count="10">
    <cellStyle name="=C:\WINNT\SYSTEM32\COMMAND.COM" xfId="2" xr:uid="{FFD137FC-FD40-48D4-924A-5A63382C5E17}"/>
    <cellStyle name="Millares" xfId="1" builtinId="3"/>
    <cellStyle name="Millares 2" xfId="4" xr:uid="{24F0248F-4724-4D9A-843C-1D3DE2983CCB}"/>
    <cellStyle name="Millares 2 2" xfId="5" xr:uid="{E0171397-A334-41B9-929E-238934AD4694}"/>
    <cellStyle name="Millares 3" xfId="6" xr:uid="{85E1EFC7-0DFF-4CDB-93CC-3BDB0A9D4CB0}"/>
    <cellStyle name="Millares 4" xfId="3" xr:uid="{0F673602-B72E-4B20-BB1F-F07D6B4160CF}"/>
    <cellStyle name="Normal" xfId="0" builtinId="0"/>
    <cellStyle name="Normal 2" xfId="7" xr:uid="{214187B2-45A7-4E1C-A16F-811E6F3A4A5C}"/>
    <cellStyle name="Normal 2 2" xfId="8" xr:uid="{4F218CD7-7530-4DDB-BB8C-4903683D887F}"/>
    <cellStyle name="Normal 9" xfId="9" xr:uid="{5ADEE7B4-C46C-4419-9906-451D3AE9C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topLeftCell="B1" zoomScale="80" zoomScaleNormal="80" workbookViewId="0">
      <selection activeCell="G56" sqref="G56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4" width="16" style="1" bestFit="1" customWidth="1"/>
    <col min="5" max="5" width="16.42578125" style="1" bestFit="1" customWidth="1"/>
    <col min="6" max="8" width="16.710937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43">
        <f>SUM(C10:C16)</f>
        <v>40119947.969999999</v>
      </c>
      <c r="D9" s="17">
        <f>SUM(D10:D16)</f>
        <v>0</v>
      </c>
      <c r="E9" s="16">
        <f t="shared" ref="E9:E26" si="0">C9+D9</f>
        <v>40119947.969999999</v>
      </c>
      <c r="F9" s="16">
        <f>SUM(F10:F16)</f>
        <v>8235928.790000001</v>
      </c>
      <c r="G9" s="16">
        <f>SUM(G10:G16)</f>
        <v>8235928.790000001</v>
      </c>
      <c r="H9" s="16">
        <f t="shared" ref="H9:H40" si="1">E9-F9</f>
        <v>31884019.18</v>
      </c>
    </row>
    <row r="10" spans="2:9" ht="12" customHeight="1" x14ac:dyDescent="0.2">
      <c r="B10" s="11" t="s">
        <v>14</v>
      </c>
      <c r="C10" s="42">
        <v>12014645.93</v>
      </c>
      <c r="D10" s="13">
        <v>0</v>
      </c>
      <c r="E10" s="18">
        <f t="shared" si="0"/>
        <v>12014645.93</v>
      </c>
      <c r="F10" s="44">
        <v>3103691.1</v>
      </c>
      <c r="G10" s="46">
        <v>3103691.1</v>
      </c>
      <c r="H10" s="20">
        <f t="shared" si="1"/>
        <v>8910954.8300000001</v>
      </c>
    </row>
    <row r="11" spans="2:9" ht="12" customHeight="1" x14ac:dyDescent="0.2">
      <c r="B11" s="11" t="s">
        <v>15</v>
      </c>
      <c r="C11" s="42">
        <v>0</v>
      </c>
      <c r="D11" s="13">
        <v>0</v>
      </c>
      <c r="E11" s="18">
        <f t="shared" si="0"/>
        <v>0</v>
      </c>
      <c r="F11" s="12">
        <v>0</v>
      </c>
      <c r="G11" s="46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42">
        <v>12345837.359999999</v>
      </c>
      <c r="D12" s="13">
        <v>0</v>
      </c>
      <c r="E12" s="18">
        <f t="shared" si="0"/>
        <v>12345837.359999999</v>
      </c>
      <c r="F12" s="45">
        <v>2575132.69</v>
      </c>
      <c r="G12" s="46">
        <v>2575132.69</v>
      </c>
      <c r="H12" s="20">
        <f t="shared" si="1"/>
        <v>9770704.6699999999</v>
      </c>
    </row>
    <row r="13" spans="2:9" ht="12" customHeight="1" x14ac:dyDescent="0.2">
      <c r="B13" s="11" t="s">
        <v>17</v>
      </c>
      <c r="C13" s="42">
        <v>5036731.91</v>
      </c>
      <c r="D13" s="13">
        <v>0</v>
      </c>
      <c r="E13" s="18">
        <f>C13+D13</f>
        <v>5036731.91</v>
      </c>
      <c r="F13" s="45">
        <v>1222016.1000000001</v>
      </c>
      <c r="G13" s="46">
        <v>1222016.1000000001</v>
      </c>
      <c r="H13" s="20">
        <f t="shared" si="1"/>
        <v>3814715.81</v>
      </c>
    </row>
    <row r="14" spans="2:9" ht="12" customHeight="1" x14ac:dyDescent="0.2">
      <c r="B14" s="11" t="s">
        <v>18</v>
      </c>
      <c r="C14" s="42">
        <v>9369230.1099999994</v>
      </c>
      <c r="D14" s="13">
        <v>0</v>
      </c>
      <c r="E14" s="18">
        <f t="shared" si="0"/>
        <v>9369230.1099999994</v>
      </c>
      <c r="F14" s="45">
        <v>1335088.8999999999</v>
      </c>
      <c r="G14" s="46">
        <v>1335088.8999999999</v>
      </c>
      <c r="H14" s="20">
        <f t="shared" si="1"/>
        <v>8034141.209999999</v>
      </c>
    </row>
    <row r="15" spans="2:9" ht="12" customHeight="1" x14ac:dyDescent="0.2">
      <c r="B15" s="11" t="s">
        <v>19</v>
      </c>
      <c r="C15" s="42">
        <v>1353502.66</v>
      </c>
      <c r="D15" s="13">
        <v>0</v>
      </c>
      <c r="E15" s="18">
        <f t="shared" si="0"/>
        <v>1353502.66</v>
      </c>
      <c r="F15" s="12">
        <v>0</v>
      </c>
      <c r="G15" s="12">
        <v>0</v>
      </c>
      <c r="H15" s="20">
        <f t="shared" si="1"/>
        <v>1353502.66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2712836.8000000003</v>
      </c>
      <c r="D17" s="17">
        <f>SUM(D18:D26)</f>
        <v>47607.42</v>
      </c>
      <c r="E17" s="16">
        <f t="shared" si="0"/>
        <v>2760444.22</v>
      </c>
      <c r="F17" s="16">
        <f>SUM(F18:F26)</f>
        <v>653871.47</v>
      </c>
      <c r="G17" s="16">
        <f>SUM(G18:G26)</f>
        <v>653765.79</v>
      </c>
      <c r="H17" s="16">
        <f t="shared" si="1"/>
        <v>2106572.75</v>
      </c>
    </row>
    <row r="18" spans="2:8" ht="24" x14ac:dyDescent="0.2">
      <c r="B18" s="9" t="s">
        <v>22</v>
      </c>
      <c r="C18" s="12">
        <v>904396.87</v>
      </c>
      <c r="D18" s="13">
        <v>0</v>
      </c>
      <c r="E18" s="18">
        <f t="shared" si="0"/>
        <v>904396.87</v>
      </c>
      <c r="F18" s="12">
        <v>289042.59000000003</v>
      </c>
      <c r="G18" s="12">
        <v>289042.59000000003</v>
      </c>
      <c r="H18" s="20">
        <f t="shared" si="1"/>
        <v>615354.28</v>
      </c>
    </row>
    <row r="19" spans="2:8" ht="12" customHeight="1" x14ac:dyDescent="0.2">
      <c r="B19" s="9" t="s">
        <v>23</v>
      </c>
      <c r="C19" s="12">
        <v>289518</v>
      </c>
      <c r="D19" s="13">
        <v>0</v>
      </c>
      <c r="E19" s="18">
        <f t="shared" si="0"/>
        <v>289518</v>
      </c>
      <c r="F19" s="12">
        <v>96301.36</v>
      </c>
      <c r="G19" s="12">
        <v>96301.36</v>
      </c>
      <c r="H19" s="20">
        <f t="shared" si="1"/>
        <v>193216.64000000001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11910.16</v>
      </c>
      <c r="D22" s="13">
        <v>0</v>
      </c>
      <c r="E22" s="18">
        <f t="shared" si="0"/>
        <v>11910.16</v>
      </c>
      <c r="F22" s="12">
        <v>0</v>
      </c>
      <c r="G22" s="12">
        <v>0</v>
      </c>
      <c r="H22" s="20">
        <f t="shared" si="1"/>
        <v>11910.16</v>
      </c>
    </row>
    <row r="23" spans="2:8" ht="12" customHeight="1" x14ac:dyDescent="0.2">
      <c r="B23" s="9" t="s">
        <v>27</v>
      </c>
      <c r="C23" s="12">
        <v>1376000</v>
      </c>
      <c r="D23" s="13">
        <v>0</v>
      </c>
      <c r="E23" s="18">
        <f t="shared" si="0"/>
        <v>1376000</v>
      </c>
      <c r="F23" s="12">
        <v>232900.3</v>
      </c>
      <c r="G23" s="12">
        <v>232794.62</v>
      </c>
      <c r="H23" s="20">
        <f t="shared" si="1"/>
        <v>1143099.7</v>
      </c>
    </row>
    <row r="24" spans="2:8" ht="12" customHeight="1" x14ac:dyDescent="0.2">
      <c r="B24" s="9" t="s">
        <v>28</v>
      </c>
      <c r="C24" s="12">
        <v>131011.77</v>
      </c>
      <c r="D24" s="13">
        <v>0</v>
      </c>
      <c r="E24" s="18">
        <f t="shared" si="0"/>
        <v>131011.77</v>
      </c>
      <c r="F24" s="12">
        <v>0</v>
      </c>
      <c r="G24" s="12">
        <v>0</v>
      </c>
      <c r="H24" s="20">
        <f t="shared" si="1"/>
        <v>131011.77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47607.42</v>
      </c>
      <c r="E26" s="18">
        <f t="shared" si="0"/>
        <v>47607.42</v>
      </c>
      <c r="F26" s="12">
        <v>35627.22</v>
      </c>
      <c r="G26" s="12">
        <v>35627.22</v>
      </c>
      <c r="H26" s="20">
        <f t="shared" si="1"/>
        <v>11980.199999999997</v>
      </c>
    </row>
    <row r="27" spans="2:8" ht="20.100000000000001" customHeight="1" x14ac:dyDescent="0.2">
      <c r="B27" s="6" t="s">
        <v>31</v>
      </c>
      <c r="C27" s="16">
        <f>SUM(C28:C36)</f>
        <v>5128766</v>
      </c>
      <c r="D27" s="17">
        <f>SUM(D28:D36)</f>
        <v>1962623.47</v>
      </c>
      <c r="E27" s="16">
        <f>D27+C27</f>
        <v>7091389.4699999997</v>
      </c>
      <c r="F27" s="16">
        <f>SUM(F28:F36)</f>
        <v>1456500.1400000001</v>
      </c>
      <c r="G27" s="16">
        <f>SUM(G28:G36)</f>
        <v>1456500.1400000001</v>
      </c>
      <c r="H27" s="16">
        <f t="shared" si="1"/>
        <v>5634889.3300000001</v>
      </c>
    </row>
    <row r="28" spans="2:8" x14ac:dyDescent="0.2">
      <c r="B28" s="9" t="s">
        <v>32</v>
      </c>
      <c r="C28" s="12">
        <v>123596</v>
      </c>
      <c r="D28" s="13">
        <v>-47607.42</v>
      </c>
      <c r="E28" s="18">
        <f t="shared" ref="E28:E36" si="2">C28+D28</f>
        <v>75988.58</v>
      </c>
      <c r="F28" s="12">
        <v>19673.169999999998</v>
      </c>
      <c r="G28" s="12">
        <v>19673.169999999998</v>
      </c>
      <c r="H28" s="20">
        <f t="shared" si="1"/>
        <v>56315.41</v>
      </c>
    </row>
    <row r="29" spans="2:8" x14ac:dyDescent="0.2">
      <c r="B29" s="9" t="s">
        <v>33</v>
      </c>
      <c r="C29" s="12">
        <v>75000</v>
      </c>
      <c r="D29" s="13">
        <v>0</v>
      </c>
      <c r="E29" s="18">
        <f t="shared" si="2"/>
        <v>75000</v>
      </c>
      <c r="F29" s="12">
        <v>38659.25</v>
      </c>
      <c r="G29" s="12">
        <v>38659.25</v>
      </c>
      <c r="H29" s="20">
        <f t="shared" si="1"/>
        <v>36340.75</v>
      </c>
    </row>
    <row r="30" spans="2:8" ht="12" customHeight="1" x14ac:dyDescent="0.2">
      <c r="B30" s="9" t="s">
        <v>34</v>
      </c>
      <c r="C30" s="12">
        <v>1789746.92</v>
      </c>
      <c r="D30" s="13">
        <v>100050</v>
      </c>
      <c r="E30" s="18">
        <f t="shared" si="2"/>
        <v>1889796.92</v>
      </c>
      <c r="F30" s="12">
        <v>44662.8</v>
      </c>
      <c r="G30" s="12">
        <v>44662.8</v>
      </c>
      <c r="H30" s="20">
        <f t="shared" si="1"/>
        <v>1845134.1199999999</v>
      </c>
    </row>
    <row r="31" spans="2:8" x14ac:dyDescent="0.2">
      <c r="B31" s="9" t="s">
        <v>35</v>
      </c>
      <c r="C31" s="12">
        <v>359000</v>
      </c>
      <c r="D31" s="13">
        <v>0</v>
      </c>
      <c r="E31" s="18">
        <f t="shared" si="2"/>
        <v>359000</v>
      </c>
      <c r="F31" s="12">
        <v>30657.52</v>
      </c>
      <c r="G31" s="12">
        <v>30657.52</v>
      </c>
      <c r="H31" s="20">
        <f t="shared" si="1"/>
        <v>328342.48</v>
      </c>
    </row>
    <row r="32" spans="2:8" ht="24" x14ac:dyDescent="0.2">
      <c r="B32" s="9" t="s">
        <v>36</v>
      </c>
      <c r="C32" s="12">
        <v>1816703.08</v>
      </c>
      <c r="D32" s="13">
        <v>1953701.89</v>
      </c>
      <c r="E32" s="18">
        <f t="shared" si="2"/>
        <v>3770404.9699999997</v>
      </c>
      <c r="F32" s="12">
        <v>1134515.94</v>
      </c>
      <c r="G32" s="12">
        <v>1134515.94</v>
      </c>
      <c r="H32" s="20">
        <f t="shared" si="1"/>
        <v>2635889.0299999998</v>
      </c>
    </row>
    <row r="33" spans="2:8" x14ac:dyDescent="0.2">
      <c r="B33" s="9" t="s">
        <v>37</v>
      </c>
      <c r="C33" s="12">
        <v>112360</v>
      </c>
      <c r="D33" s="13">
        <v>0</v>
      </c>
      <c r="E33" s="18">
        <f t="shared" si="2"/>
        <v>112360</v>
      </c>
      <c r="F33" s="12">
        <v>3897.6</v>
      </c>
      <c r="G33" s="12">
        <v>3897.6</v>
      </c>
      <c r="H33" s="20">
        <f t="shared" si="1"/>
        <v>108462.39999999999</v>
      </c>
    </row>
    <row r="34" spans="2:8" x14ac:dyDescent="0.2">
      <c r="B34" s="9" t="s">
        <v>38</v>
      </c>
      <c r="C34" s="12">
        <v>215000</v>
      </c>
      <c r="D34" s="13">
        <v>-66213</v>
      </c>
      <c r="E34" s="18">
        <f t="shared" si="2"/>
        <v>148787</v>
      </c>
      <c r="F34" s="12">
        <v>0</v>
      </c>
      <c r="G34" s="12">
        <v>0</v>
      </c>
      <c r="H34" s="20">
        <f t="shared" si="1"/>
        <v>148787</v>
      </c>
    </row>
    <row r="35" spans="2:8" x14ac:dyDescent="0.2">
      <c r="B35" s="9" t="s">
        <v>39</v>
      </c>
      <c r="C35" s="12">
        <v>500000</v>
      </c>
      <c r="D35" s="13">
        <v>22692</v>
      </c>
      <c r="E35" s="18">
        <f t="shared" si="2"/>
        <v>522692</v>
      </c>
      <c r="F35" s="12">
        <v>142625.5</v>
      </c>
      <c r="G35" s="12">
        <v>142625.5</v>
      </c>
      <c r="H35" s="20">
        <f t="shared" si="1"/>
        <v>380066.5</v>
      </c>
    </row>
    <row r="36" spans="2:8" x14ac:dyDescent="0.2">
      <c r="B36" s="9" t="s">
        <v>40</v>
      </c>
      <c r="C36" s="12">
        <v>137360</v>
      </c>
      <c r="D36" s="13">
        <v>0</v>
      </c>
      <c r="E36" s="18">
        <f t="shared" si="2"/>
        <v>137360</v>
      </c>
      <c r="F36" s="12">
        <v>41808.36</v>
      </c>
      <c r="G36" s="12">
        <v>41808.36</v>
      </c>
      <c r="H36" s="20">
        <f t="shared" si="1"/>
        <v>95551.64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7">
        <f>SUM(D38:D46)</f>
        <v>784192.48</v>
      </c>
      <c r="E37" s="16">
        <f>C37+D37</f>
        <v>784192.48</v>
      </c>
      <c r="F37" s="16">
        <f>SUM(F38:F46)</f>
        <v>784192.48</v>
      </c>
      <c r="G37" s="16">
        <f>SUM(G38:G46)</f>
        <v>784192.48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80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784192.48</v>
      </c>
      <c r="E41" s="18">
        <f t="shared" si="3"/>
        <v>784192.48</v>
      </c>
      <c r="F41" s="47">
        <v>784192.48</v>
      </c>
      <c r="G41" s="52">
        <v>784192.48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43">
        <f>SUM(C48:C56)</f>
        <v>3300000</v>
      </c>
      <c r="D47" s="17">
        <f>SUM(D48:D56)</f>
        <v>-1416352</v>
      </c>
      <c r="E47" s="16">
        <f t="shared" si="3"/>
        <v>1883648</v>
      </c>
      <c r="F47" s="16">
        <f>SUM(F48:F56)</f>
        <v>115753.46</v>
      </c>
      <c r="G47" s="16">
        <f>SUM(G48:G56)</f>
        <v>115753.46</v>
      </c>
      <c r="H47" s="16">
        <f t="shared" si="4"/>
        <v>1767894.54</v>
      </c>
    </row>
    <row r="48" spans="2:8" x14ac:dyDescent="0.2">
      <c r="B48" s="9" t="s">
        <v>52</v>
      </c>
      <c r="C48" s="12">
        <v>150000</v>
      </c>
      <c r="D48" s="12">
        <v>35981</v>
      </c>
      <c r="E48" s="18">
        <f t="shared" si="3"/>
        <v>185981</v>
      </c>
      <c r="F48" s="48">
        <v>115753.46</v>
      </c>
      <c r="G48" s="49">
        <v>115753.46</v>
      </c>
      <c r="H48" s="20">
        <f t="shared" si="4"/>
        <v>70227.539999999994</v>
      </c>
    </row>
    <row r="49" spans="2:8" x14ac:dyDescent="0.2">
      <c r="B49" s="9" t="s">
        <v>53</v>
      </c>
      <c r="C49" s="12">
        <v>0</v>
      </c>
      <c r="D49" s="12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2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3000000</v>
      </c>
      <c r="D51" s="12">
        <v>-1452333</v>
      </c>
      <c r="E51" s="18">
        <f t="shared" si="3"/>
        <v>1547667</v>
      </c>
      <c r="F51" s="12">
        <v>0</v>
      </c>
      <c r="G51" s="12">
        <v>0</v>
      </c>
      <c r="H51" s="20">
        <f t="shared" si="4"/>
        <v>1547667</v>
      </c>
    </row>
    <row r="52" spans="2:8" x14ac:dyDescent="0.2">
      <c r="B52" s="9" t="s">
        <v>56</v>
      </c>
      <c r="C52" s="12">
        <v>0</v>
      </c>
      <c r="D52" s="12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150000</v>
      </c>
      <c r="D53" s="12">
        <v>0</v>
      </c>
      <c r="E53" s="18">
        <f t="shared" si="3"/>
        <v>150000</v>
      </c>
      <c r="F53" s="12">
        <v>0</v>
      </c>
      <c r="G53" s="12">
        <v>0</v>
      </c>
      <c r="H53" s="20">
        <f t="shared" si="4"/>
        <v>150000</v>
      </c>
    </row>
    <row r="54" spans="2:8" x14ac:dyDescent="0.2">
      <c r="B54" s="9" t="s">
        <v>58</v>
      </c>
      <c r="C54" s="12">
        <v>0</v>
      </c>
      <c r="D54" s="12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2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2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15000000</v>
      </c>
      <c r="D57" s="17">
        <f>SUM(D58:D60)</f>
        <v>6389640</v>
      </c>
      <c r="E57" s="16">
        <f t="shared" si="3"/>
        <v>21389640</v>
      </c>
      <c r="F57" s="16">
        <f>SUM(F58:F60)</f>
        <v>11574586.699999999</v>
      </c>
      <c r="G57" s="16">
        <f>SUM(G58:G60)</f>
        <v>11574586.699999999</v>
      </c>
      <c r="H57" s="16">
        <f t="shared" si="4"/>
        <v>9815053.3000000007</v>
      </c>
    </row>
    <row r="58" spans="2:8" x14ac:dyDescent="0.2">
      <c r="B58" s="9" t="s">
        <v>62</v>
      </c>
      <c r="C58" s="12">
        <v>15000000</v>
      </c>
      <c r="D58" s="12">
        <v>6389640</v>
      </c>
      <c r="E58" s="18">
        <f t="shared" si="3"/>
        <v>21389640</v>
      </c>
      <c r="F58" s="50">
        <v>11574586.699999999</v>
      </c>
      <c r="G58" s="51">
        <v>11574586.699999999</v>
      </c>
      <c r="H58" s="20">
        <f t="shared" si="4"/>
        <v>9815053.3000000007</v>
      </c>
    </row>
    <row r="59" spans="2:8" x14ac:dyDescent="0.2">
      <c r="B59" s="9" t="s">
        <v>63</v>
      </c>
      <c r="C59" s="12">
        <v>0</v>
      </c>
      <c r="D59" s="12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ref="H74:H81" si="5">E74-F74</f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4">
        <v>0</v>
      </c>
      <c r="D80" s="13">
        <v>0</v>
      </c>
      <c r="E80" s="18">
        <f t="shared" si="3"/>
        <v>0</v>
      </c>
      <c r="F80" s="12">
        <v>0</v>
      </c>
      <c r="G80" s="13">
        <v>0</v>
      </c>
      <c r="H80" s="18">
        <f>E80-F80</f>
        <v>0</v>
      </c>
    </row>
    <row r="81" spans="2:8" ht="12.75" thickBot="1" x14ac:dyDescent="0.25">
      <c r="B81" s="8" t="s">
        <v>85</v>
      </c>
      <c r="C81" s="22">
        <f>SUM(C73,C69,C61,C57,C47,C27,C37,C17,C9)</f>
        <v>66261550.769999996</v>
      </c>
      <c r="D81" s="22">
        <f>SUM(D73,D69,D61,D57,D47,D37,D27,D17,D9)</f>
        <v>7767711.3700000001</v>
      </c>
      <c r="E81" s="22">
        <f>C81+D81</f>
        <v>74029262.140000001</v>
      </c>
      <c r="F81" s="22">
        <f>SUM(F73,F69,F61,F57,F47,F37,F17,F27,F9)</f>
        <v>22820833.040000003</v>
      </c>
      <c r="G81" s="22">
        <f>SUM(G73,G69,G61,G57,G47,G37,G27,G17,G9)</f>
        <v>22820727.359999999</v>
      </c>
      <c r="H81" s="22">
        <f t="shared" si="5"/>
        <v>51208429.099999994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IKGfEoqWI1kAZiTZ0UZSAYfbbWEKrLiXyUB9pTQg72ESfwS9uOEduVFG6pvX7TvCJUjO//WPMoF/JMrbTxrAeA==" saltValue="xNhxml91lzycLaY9qLCXH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conta25</cp:lastModifiedBy>
  <dcterms:created xsi:type="dcterms:W3CDTF">2019-12-04T16:22:52Z</dcterms:created>
  <dcterms:modified xsi:type="dcterms:W3CDTF">2026-04-17T19:08:41Z</dcterms:modified>
</cp:coreProperties>
</file>